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1  " sheetId="10" r:id="rId1"/>
  </sheets>
  <definedNames>
    <definedName name="_xlnm.Print_Titles" localSheetId="0">'anexa 1  '!$10:$10</definedName>
  </definedNames>
  <calcPr calcId="125725"/>
</workbook>
</file>

<file path=xl/calcChain.xml><?xml version="1.0" encoding="utf-8"?>
<calcChain xmlns="http://schemas.openxmlformats.org/spreadsheetml/2006/main">
  <c r="E40" i="10"/>
  <c r="E12"/>
  <c r="D16"/>
  <c r="E43" l="1"/>
  <c r="E42" s="1"/>
  <c r="D43"/>
  <c r="D44"/>
  <c r="D45"/>
  <c r="E25"/>
  <c r="E26"/>
  <c r="E41" l="1"/>
  <c r="D41" s="1"/>
  <c r="D42"/>
  <c r="E22"/>
  <c r="E23"/>
  <c r="D31"/>
  <c r="D23"/>
  <c r="D24"/>
  <c r="D25"/>
  <c r="D26"/>
  <c r="D27"/>
  <c r="E30"/>
  <c r="E29" s="1"/>
  <c r="D29" s="1"/>
  <c r="D50"/>
  <c r="E49"/>
  <c r="D49" s="1"/>
  <c r="E13"/>
  <c r="D22" l="1"/>
  <c r="D30"/>
  <c r="E48"/>
  <c r="E47" s="1"/>
  <c r="E46" s="1"/>
  <c r="E28"/>
  <c r="D28" s="1"/>
  <c r="E21" l="1"/>
  <c r="E39" l="1"/>
  <c r="D39" s="1"/>
  <c r="E35"/>
  <c r="E34" s="1"/>
  <c r="D36"/>
  <c r="D40"/>
  <c r="E18"/>
  <c r="E17" s="1"/>
  <c r="E33" l="1"/>
  <c r="D33" s="1"/>
  <c r="D34"/>
  <c r="D35"/>
  <c r="E38"/>
  <c r="D38" l="1"/>
  <c r="E37"/>
  <c r="E32" s="1"/>
  <c r="D37" l="1"/>
  <c r="D32" l="1"/>
  <c r="E53" l="1"/>
  <c r="E52" s="1"/>
  <c r="E51" s="1"/>
  <c r="D48" l="1"/>
  <c r="D47"/>
  <c r="D52" l="1"/>
  <c r="D53"/>
  <c r="D54"/>
  <c r="D55"/>
  <c r="D14" l="1"/>
  <c r="D15"/>
  <c r="D19" l="1"/>
  <c r="D13"/>
  <c r="D17" l="1"/>
  <c r="D59" l="1"/>
  <c r="D60"/>
  <c r="D61"/>
  <c r="D51" l="1"/>
  <c r="E58"/>
  <c r="D58" s="1"/>
  <c r="D18" l="1"/>
  <c r="D21" l="1"/>
  <c r="D12"/>
  <c r="D46" l="1"/>
  <c r="E57" l="1"/>
  <c r="D57" s="1"/>
  <c r="E56" l="1"/>
  <c r="E20" s="1"/>
  <c r="E11"/>
  <c r="D11" s="1"/>
  <c r="D56" l="1"/>
  <c r="D20"/>
  <c r="E62" l="1"/>
  <c r="D62" s="1"/>
</calcChain>
</file>

<file path=xl/sharedStrings.xml><?xml version="1.0" encoding="utf-8"?>
<sst xmlns="http://schemas.openxmlformats.org/spreadsheetml/2006/main" count="98" uniqueCount="78">
  <si>
    <t>INFLUENTE</t>
  </si>
  <si>
    <t>Nr. Crt.</t>
  </si>
  <si>
    <t>COD</t>
  </si>
  <si>
    <t>A</t>
  </si>
  <si>
    <t>B</t>
  </si>
  <si>
    <t>D</t>
  </si>
  <si>
    <t>CONSILIUL JUDETEAN ARGES</t>
  </si>
  <si>
    <t>mii lei</t>
  </si>
  <si>
    <t xml:space="preserve">SECTIUNEA DE DEZVOLTARE </t>
  </si>
  <si>
    <t>SECTIUNEA DE DEZVOLTARE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</si>
  <si>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</si>
  <si>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Subventii de la bugetul de stat catre bugetele locale necesare sustinerii derularii proiectelor finantate din FEN postaderare</t>
  </si>
  <si>
    <t>42.02.20</t>
  </si>
  <si>
    <t>Finantare nationala</t>
  </si>
  <si>
    <t>56.01.01</t>
  </si>
  <si>
    <t>C</t>
  </si>
  <si>
    <t>Finantare de la Uniunea Europeana</t>
  </si>
  <si>
    <t>56.01.02</t>
  </si>
  <si>
    <t>Cheltuieli neeligibile</t>
  </si>
  <si>
    <t>56.01.03</t>
  </si>
  <si>
    <t xml:space="preserve"> DENUMIRE INDICATORI</t>
  </si>
  <si>
    <t>LA BUGETUL LOCAL PE ANUL 2014</t>
  </si>
  <si>
    <t>SECTIUNEA DE FUNCTIONARE</t>
  </si>
  <si>
    <t>E</t>
  </si>
  <si>
    <t>TRIM. IV</t>
  </si>
  <si>
    <t xml:space="preserve">                       ANEXA 1</t>
  </si>
  <si>
    <t xml:space="preserve"> ANUL 2014</t>
  </si>
  <si>
    <t>Cheltuieli cu bunuri si servicii</t>
  </si>
  <si>
    <t>TOTAL  VENITURI (A+B)</t>
  </si>
  <si>
    <t>Sume FEN postaderare in contul platilor efectuate in anul curent- Fondul European de Dezvoltare Regionala</t>
  </si>
  <si>
    <t>45.02.01.01</t>
  </si>
  <si>
    <t>CULTURA , RECREERE SI RELIGIE</t>
  </si>
  <si>
    <t>67.02</t>
  </si>
  <si>
    <t>INVATAMANT</t>
  </si>
  <si>
    <t>65.02</t>
  </si>
  <si>
    <t xml:space="preserve">                  pentru cheltuieli cu bunuri si servicii</t>
  </si>
  <si>
    <t>PROTECTIA MEDIULUI</t>
  </si>
  <si>
    <t>74.02</t>
  </si>
  <si>
    <r>
      <t xml:space="preserve">Proiect </t>
    </r>
    <r>
      <rPr>
        <b/>
        <sz val="10"/>
        <rFont val="Times New Roman"/>
        <family val="1"/>
        <charset val="238"/>
      </rPr>
      <t>"Managementul Integrat al Deseurilor Solide in judetul Arges"</t>
    </r>
  </si>
  <si>
    <t>74.02.05.02</t>
  </si>
  <si>
    <t>ASISTENTA SOCIALA</t>
  </si>
  <si>
    <t>68.02</t>
  </si>
  <si>
    <t>Unitatea de asistenta medico-sociala Dedulesti</t>
  </si>
  <si>
    <t>Transferuri din bugetele locale pentru finantarea unitatilor medico-sociale , din care:</t>
  </si>
  <si>
    <t>51.01.39</t>
  </si>
  <si>
    <t>Sume defalcate din taxa pe valoarea adăugată pentru finantarea cheltuielilor descentralizate la nivelul judetului , din care :</t>
  </si>
  <si>
    <t>11.02 01</t>
  </si>
  <si>
    <t>Cheltuieli de personal</t>
  </si>
  <si>
    <t>Gradinita Speciala "Sf. Elena " Pitesti</t>
  </si>
  <si>
    <t>65.02.07.04.04</t>
  </si>
  <si>
    <t>57.02</t>
  </si>
  <si>
    <t>68.02.04.01</t>
  </si>
  <si>
    <t>Centrul de Ingrijire si Asistenta Pitesti</t>
  </si>
  <si>
    <t xml:space="preserve">                   pentru cheltuieli de personal</t>
  </si>
  <si>
    <t>Unitatea de asistenta medico-sociala Calinesti</t>
  </si>
  <si>
    <t>Unitatea de asistenta medico-sociala Suici</t>
  </si>
  <si>
    <t>SANATATE</t>
  </si>
  <si>
    <t>66.02</t>
  </si>
  <si>
    <t xml:space="preserve"> EXCEDENT / DEFICIT</t>
  </si>
  <si>
    <t>la Hotararea C. J. Arges nr. ___ / ___.11.2014</t>
  </si>
  <si>
    <t>Alte cheltuieli</t>
  </si>
  <si>
    <t>Ajutoare sociale in natura</t>
  </si>
  <si>
    <t>57.02.02</t>
  </si>
  <si>
    <t>67.02.50.02</t>
  </si>
  <si>
    <t>Alte servicii în domeniile culturii, recreerii si religiei - personal neclerical</t>
  </si>
  <si>
    <t>Contributii la salarizarea personalului neclerical</t>
  </si>
  <si>
    <t>59.15</t>
  </si>
  <si>
    <t>Alte cheltuieli în domeniul învatamântului</t>
  </si>
  <si>
    <t>65.02.50</t>
  </si>
  <si>
    <t>Ajutoare sociale</t>
  </si>
  <si>
    <t>TOTAL CHELTUIELI (A+B+C+D+E)</t>
  </si>
  <si>
    <t>Centrul Judetean de Resurse si Asistenta Educationala</t>
  </si>
  <si>
    <t>65.02.11.30</t>
  </si>
  <si>
    <t xml:space="preserve">    - Program incurajare consum fructe in scoli</t>
  </si>
  <si>
    <t xml:space="preserve">    - Contributii personal neclerical</t>
  </si>
  <si>
    <t>66.02.06.03</t>
  </si>
  <si>
    <t>42.02.35</t>
  </si>
  <si>
    <t>Subventii din bugetul de stat pt finantarea unitatilor de asistenta medico-sociala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</si>
</sst>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sz val="10"/>
      <name val="Tahoma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4">
    <xf numFmtId="0" fontId="0" fillId="0" borderId="0"/>
    <xf numFmtId="0" fontId="6" fillId="3" borderId="0" applyNumberFormat="0" applyBorder="0" applyAlignment="0" applyProtection="0"/>
    <xf numFmtId="0" fontId="8" fillId="0" borderId="0"/>
    <xf numFmtId="0" fontId="9" fillId="0" borderId="0"/>
  </cellStyleXfs>
  <cellXfs count="66">
    <xf numFmtId="0" fontId="0" fillId="0" borderId="0" xfId="0"/>
    <xf numFmtId="0" fontId="5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4" fillId="4" borderId="1" xfId="0" applyFont="1" applyFill="1" applyBorder="1"/>
    <xf numFmtId="0" fontId="4" fillId="0" borderId="0" xfId="0" applyFont="1"/>
    <xf numFmtId="0" fontId="1" fillId="0" borderId="0" xfId="0" applyFont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5" fillId="4" borderId="1" xfId="0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2" borderId="1" xfId="0" applyFont="1" applyFill="1" applyBorder="1"/>
    <xf numFmtId="0" fontId="5" fillId="4" borderId="1" xfId="0" applyFont="1" applyFill="1" applyBorder="1" applyAlignment="1">
      <alignment horizontal="left"/>
    </xf>
    <xf numFmtId="0" fontId="4" fillId="2" borderId="3" xfId="0" applyFont="1" applyFill="1" applyBorder="1" applyAlignment="1">
      <alignment wrapText="1"/>
    </xf>
    <xf numFmtId="4" fontId="4" fillId="0" borderId="1" xfId="0" applyNumberFormat="1" applyFont="1" applyBorder="1"/>
    <xf numFmtId="4" fontId="5" fillId="4" borderId="1" xfId="0" applyNumberFormat="1" applyFont="1" applyFill="1" applyBorder="1"/>
    <xf numFmtId="4" fontId="4" fillId="2" borderId="1" xfId="0" applyNumberFormat="1" applyFont="1" applyFill="1" applyBorder="1"/>
    <xf numFmtId="4" fontId="5" fillId="4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/>
    <xf numFmtId="4" fontId="5" fillId="0" borderId="1" xfId="0" applyNumberFormat="1" applyFont="1" applyBorder="1"/>
    <xf numFmtId="0" fontId="5" fillId="2" borderId="1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5" fillId="4" borderId="4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wrapText="1"/>
    </xf>
    <xf numFmtId="1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5" fillId="4" borderId="1" xfId="0" applyFont="1" applyFill="1" applyBorder="1" applyAlignment="1"/>
    <xf numFmtId="0" fontId="5" fillId="4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/>
    </xf>
    <xf numFmtId="0" fontId="5" fillId="2" borderId="4" xfId="0" applyFont="1" applyFill="1" applyBorder="1"/>
    <xf numFmtId="49" fontId="5" fillId="5" borderId="1" xfId="3" applyNumberFormat="1" applyFont="1" applyFill="1" applyBorder="1" applyAlignment="1">
      <alignment horizontal="left" vertical="top" wrapText="1"/>
    </xf>
    <xf numFmtId="0" fontId="10" fillId="0" borderId="0" xfId="0" applyFont="1"/>
    <xf numFmtId="0" fontId="4" fillId="2" borderId="4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0" borderId="6" xfId="2" applyFont="1" applyFill="1" applyBorder="1" applyAlignment="1">
      <alignment horizontal="center" vertical="center"/>
    </xf>
    <xf numFmtId="0" fontId="9" fillId="0" borderId="5" xfId="0" applyFont="1" applyBorder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4">
    <cellStyle name="Good" xfId="1" builtinId="26"/>
    <cellStyle name="Normal" xfId="0" builtinId="0"/>
    <cellStyle name="Normal_Anexa F 140 146 10.07" xfId="3"/>
    <cellStyle name="Normal_Machete buget 99" xfId="2"/>
  </cellStyles>
  <dxfs count="0"/>
  <tableStyles count="0" defaultTableStyle="TableStyleMedium9" defaultPivotStyle="PivotStyleLight16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6"/>
  <sheetViews>
    <sheetView tabSelected="1" workbookViewId="0">
      <selection activeCell="H11" sqref="H11"/>
    </sheetView>
  </sheetViews>
  <sheetFormatPr defaultRowHeight="12.75"/>
  <cols>
    <col min="1" max="1" width="4" customWidth="1"/>
    <col min="2" max="2" width="45.42578125" customWidth="1"/>
    <col min="3" max="3" width="14" customWidth="1"/>
    <col min="4" max="4" width="12" customWidth="1"/>
    <col min="5" max="5" width="11.85546875" customWidth="1"/>
    <col min="6" max="6" width="10.140625" bestFit="1" customWidth="1"/>
  </cols>
  <sheetData>
    <row r="1" spans="1:5" s="15" customFormat="1" ht="15.75">
      <c r="A1" s="62" t="s">
        <v>6</v>
      </c>
      <c r="B1" s="62"/>
      <c r="C1" s="62"/>
      <c r="D1" s="62"/>
    </row>
    <row r="2" spans="1:5" s="14" customFormat="1" ht="15.75">
      <c r="C2" s="60" t="s">
        <v>25</v>
      </c>
      <c r="D2" s="60"/>
      <c r="E2" s="59"/>
    </row>
    <row r="3" spans="1:5" s="14" customFormat="1" ht="15.75">
      <c r="A3" s="63" t="s">
        <v>59</v>
      </c>
      <c r="B3" s="64"/>
      <c r="C3" s="64"/>
      <c r="D3" s="64"/>
      <c r="E3" s="59"/>
    </row>
    <row r="4" spans="1:5" s="14" customFormat="1" ht="15.75">
      <c r="A4" s="39"/>
      <c r="B4" s="40"/>
      <c r="C4" s="40"/>
      <c r="D4" s="40"/>
    </row>
    <row r="5" spans="1:5" s="14" customFormat="1" ht="15.75">
      <c r="A5" s="65" t="s">
        <v>0</v>
      </c>
      <c r="B5" s="61"/>
      <c r="C5" s="61"/>
      <c r="D5" s="61"/>
      <c r="E5" s="59"/>
    </row>
    <row r="6" spans="1:5" s="14" customFormat="1" ht="15.75">
      <c r="A6" s="65" t="s">
        <v>21</v>
      </c>
      <c r="B6" s="61"/>
      <c r="C6" s="61"/>
      <c r="D6" s="61"/>
      <c r="E6" s="59"/>
    </row>
    <row r="7" spans="1:5" s="14" customFormat="1" ht="15.75">
      <c r="A7" s="60" t="s">
        <v>10</v>
      </c>
      <c r="B7" s="61"/>
      <c r="C7" s="61"/>
      <c r="D7" s="61"/>
      <c r="E7" s="59"/>
    </row>
    <row r="8" spans="1:5" s="14" customFormat="1" ht="15.75">
      <c r="A8" s="36"/>
      <c r="B8" s="37"/>
      <c r="C8" s="37"/>
      <c r="D8" s="37"/>
      <c r="E8" s="38"/>
    </row>
    <row r="9" spans="1:5" ht="15.75">
      <c r="C9" s="41"/>
      <c r="E9" s="24" t="s">
        <v>7</v>
      </c>
    </row>
    <row r="10" spans="1:5" ht="31.5" customHeight="1">
      <c r="A10" s="23" t="s">
        <v>1</v>
      </c>
      <c r="B10" s="18" t="s">
        <v>20</v>
      </c>
      <c r="C10" s="18" t="s">
        <v>2</v>
      </c>
      <c r="D10" s="19" t="s">
        <v>26</v>
      </c>
      <c r="E10" s="18" t="s">
        <v>24</v>
      </c>
    </row>
    <row r="11" spans="1:5" ht="16.5" customHeight="1">
      <c r="A11" s="8"/>
      <c r="B11" s="9" t="s">
        <v>28</v>
      </c>
      <c r="C11" s="9"/>
      <c r="D11" s="29">
        <f>E11</f>
        <v>661.34</v>
      </c>
      <c r="E11" s="29">
        <f>E12+E17</f>
        <v>661.34</v>
      </c>
    </row>
    <row r="12" spans="1:5" ht="16.5" customHeight="1">
      <c r="A12" s="9" t="s">
        <v>3</v>
      </c>
      <c r="B12" s="26" t="s">
        <v>22</v>
      </c>
      <c r="C12" s="9"/>
      <c r="D12" s="29">
        <f t="shared" ref="D12:D62" si="0">E12</f>
        <v>47</v>
      </c>
      <c r="E12" s="29">
        <f>E13+E16</f>
        <v>47</v>
      </c>
    </row>
    <row r="13" spans="1:5" s="17" customFormat="1" ht="40.5" customHeight="1">
      <c r="A13" s="4">
        <v>1</v>
      </c>
      <c r="B13" s="46" t="s">
        <v>45</v>
      </c>
      <c r="C13" s="47" t="s">
        <v>46</v>
      </c>
      <c r="D13" s="29">
        <f t="shared" si="0"/>
        <v>0</v>
      </c>
      <c r="E13" s="30">
        <f>E14+E15</f>
        <v>0</v>
      </c>
    </row>
    <row r="14" spans="1:5" s="17" customFormat="1" ht="16.5" customHeight="1">
      <c r="A14" s="1"/>
      <c r="B14" s="51" t="s">
        <v>73</v>
      </c>
      <c r="C14" s="1"/>
      <c r="D14" s="29">
        <f t="shared" si="0"/>
        <v>-219</v>
      </c>
      <c r="E14" s="30">
        <v>-219</v>
      </c>
    </row>
    <row r="15" spans="1:5" s="17" customFormat="1" ht="26.25" customHeight="1">
      <c r="A15" s="1"/>
      <c r="B15" s="46" t="s">
        <v>74</v>
      </c>
      <c r="C15" s="1"/>
      <c r="D15" s="29">
        <f t="shared" si="0"/>
        <v>219</v>
      </c>
      <c r="E15" s="30">
        <v>219</v>
      </c>
    </row>
    <row r="16" spans="1:5" s="17" customFormat="1" ht="26.25" customHeight="1">
      <c r="A16" s="4">
        <v>2</v>
      </c>
      <c r="B16" s="16" t="s">
        <v>77</v>
      </c>
      <c r="C16" s="4" t="s">
        <v>76</v>
      </c>
      <c r="D16" s="29">
        <f t="shared" si="0"/>
        <v>47</v>
      </c>
      <c r="E16" s="30">
        <v>47</v>
      </c>
    </row>
    <row r="17" spans="1:5" ht="18" customHeight="1">
      <c r="A17" s="9" t="s">
        <v>4</v>
      </c>
      <c r="B17" s="10" t="s">
        <v>8</v>
      </c>
      <c r="C17" s="9"/>
      <c r="D17" s="29">
        <f t="shared" si="0"/>
        <v>614.34</v>
      </c>
      <c r="E17" s="31">
        <f>E18+E19</f>
        <v>614.34</v>
      </c>
    </row>
    <row r="18" spans="1:5" ht="39" customHeight="1">
      <c r="A18" s="4">
        <v>1</v>
      </c>
      <c r="B18" s="3" t="s">
        <v>11</v>
      </c>
      <c r="C18" s="2" t="s">
        <v>12</v>
      </c>
      <c r="D18" s="29">
        <f t="shared" si="0"/>
        <v>229.97</v>
      </c>
      <c r="E18" s="28">
        <f>98.56+131.41</f>
        <v>229.97</v>
      </c>
    </row>
    <row r="19" spans="1:5" ht="39" customHeight="1">
      <c r="A19" s="4">
        <v>2</v>
      </c>
      <c r="B19" s="3" t="s">
        <v>29</v>
      </c>
      <c r="C19" s="22" t="s">
        <v>30</v>
      </c>
      <c r="D19" s="29">
        <f t="shared" si="0"/>
        <v>384.37</v>
      </c>
      <c r="E19" s="28">
        <v>384.37</v>
      </c>
    </row>
    <row r="20" spans="1:5" ht="16.5" customHeight="1">
      <c r="A20" s="10"/>
      <c r="B20" s="11" t="s">
        <v>70</v>
      </c>
      <c r="C20" s="9"/>
      <c r="D20" s="29">
        <f t="shared" si="0"/>
        <v>661.34</v>
      </c>
      <c r="E20" s="29">
        <f>E21+E32+E46+E51+E56</f>
        <v>661.34</v>
      </c>
    </row>
    <row r="21" spans="1:5" s="17" customFormat="1" ht="18.75" customHeight="1">
      <c r="A21" s="9" t="s">
        <v>3</v>
      </c>
      <c r="B21" s="49" t="s">
        <v>33</v>
      </c>
      <c r="C21" s="35" t="s">
        <v>34</v>
      </c>
      <c r="D21" s="29">
        <f t="shared" si="0"/>
        <v>-219</v>
      </c>
      <c r="E21" s="29">
        <f>E22+E25+E28</f>
        <v>-219</v>
      </c>
    </row>
    <row r="22" spans="1:5" s="17" customFormat="1" ht="18.75" customHeight="1">
      <c r="A22" s="1"/>
      <c r="B22" s="25" t="s">
        <v>48</v>
      </c>
      <c r="C22" s="20" t="s">
        <v>49</v>
      </c>
      <c r="D22" s="29">
        <f t="shared" si="0"/>
        <v>-5</v>
      </c>
      <c r="E22" s="32">
        <f>E23</f>
        <v>-5</v>
      </c>
    </row>
    <row r="23" spans="1:5" s="17" customFormat="1" ht="18.75" customHeight="1">
      <c r="A23" s="1"/>
      <c r="B23" s="48" t="s">
        <v>22</v>
      </c>
      <c r="C23" s="4"/>
      <c r="D23" s="29">
        <f t="shared" si="0"/>
        <v>-5</v>
      </c>
      <c r="E23" s="30">
        <f>E24</f>
        <v>-5</v>
      </c>
    </row>
    <row r="24" spans="1:5" s="17" customFormat="1" ht="18.75" customHeight="1">
      <c r="A24" s="1"/>
      <c r="B24" s="16" t="s">
        <v>27</v>
      </c>
      <c r="C24" s="4">
        <v>20</v>
      </c>
      <c r="D24" s="29">
        <f t="shared" si="0"/>
        <v>-5</v>
      </c>
      <c r="E24" s="30">
        <v>-5</v>
      </c>
    </row>
    <row r="25" spans="1:5" s="17" customFormat="1" ht="18.75" customHeight="1">
      <c r="A25" s="1"/>
      <c r="B25" s="34" t="s">
        <v>71</v>
      </c>
      <c r="C25" s="20" t="s">
        <v>72</v>
      </c>
      <c r="D25" s="29">
        <f t="shared" si="0"/>
        <v>5</v>
      </c>
      <c r="E25" s="32">
        <f>E26</f>
        <v>5</v>
      </c>
    </row>
    <row r="26" spans="1:5" s="17" customFormat="1" ht="18.75" customHeight="1">
      <c r="A26" s="1"/>
      <c r="B26" s="48" t="s">
        <v>22</v>
      </c>
      <c r="C26" s="20"/>
      <c r="D26" s="29">
        <f t="shared" si="0"/>
        <v>5</v>
      </c>
      <c r="E26" s="30">
        <f>E27</f>
        <v>5</v>
      </c>
    </row>
    <row r="27" spans="1:5" s="17" customFormat="1" ht="18.75" customHeight="1">
      <c r="A27" s="1"/>
      <c r="B27" s="16" t="s">
        <v>27</v>
      </c>
      <c r="C27" s="4">
        <v>20</v>
      </c>
      <c r="D27" s="29">
        <f t="shared" si="0"/>
        <v>5</v>
      </c>
      <c r="E27" s="30">
        <v>5</v>
      </c>
    </row>
    <row r="28" spans="1:5" s="17" customFormat="1" ht="18.75" customHeight="1">
      <c r="A28" s="25"/>
      <c r="B28" s="56" t="s">
        <v>67</v>
      </c>
      <c r="C28" s="1" t="s">
        <v>68</v>
      </c>
      <c r="D28" s="29">
        <f t="shared" si="0"/>
        <v>-219</v>
      </c>
      <c r="E28" s="32">
        <f>E29</f>
        <v>-219</v>
      </c>
    </row>
    <row r="29" spans="1:5" s="17" customFormat="1" ht="18.75" customHeight="1">
      <c r="A29" s="25"/>
      <c r="B29" s="48" t="s">
        <v>22</v>
      </c>
      <c r="C29" s="4"/>
      <c r="D29" s="29">
        <f t="shared" si="0"/>
        <v>-219</v>
      </c>
      <c r="E29" s="30">
        <f>E30</f>
        <v>-219</v>
      </c>
    </row>
    <row r="30" spans="1:5" s="17" customFormat="1" ht="18.75" customHeight="1">
      <c r="A30" s="25"/>
      <c r="B30" s="55" t="s">
        <v>69</v>
      </c>
      <c r="C30" s="4" t="s">
        <v>50</v>
      </c>
      <c r="D30" s="29">
        <f t="shared" si="0"/>
        <v>-219</v>
      </c>
      <c r="E30" s="30">
        <f>E31</f>
        <v>-219</v>
      </c>
    </row>
    <row r="31" spans="1:5" s="17" customFormat="1" ht="18.75" customHeight="1">
      <c r="A31" s="25"/>
      <c r="B31" s="55" t="s">
        <v>61</v>
      </c>
      <c r="C31" s="4" t="s">
        <v>62</v>
      </c>
      <c r="D31" s="29">
        <f t="shared" si="0"/>
        <v>-219</v>
      </c>
      <c r="E31" s="30">
        <v>-219</v>
      </c>
    </row>
    <row r="32" spans="1:5" s="17" customFormat="1" ht="18.75" customHeight="1">
      <c r="A32" s="9" t="s">
        <v>4</v>
      </c>
      <c r="B32" s="45" t="s">
        <v>56</v>
      </c>
      <c r="C32" s="9" t="s">
        <v>57</v>
      </c>
      <c r="D32" s="29">
        <f t="shared" ref="D32:D46" si="1">E32</f>
        <v>47</v>
      </c>
      <c r="E32" s="29">
        <f>E33+E37+E41</f>
        <v>47</v>
      </c>
    </row>
    <row r="33" spans="1:5" s="17" customFormat="1" ht="18.75" customHeight="1">
      <c r="A33" s="1"/>
      <c r="B33" s="44" t="s">
        <v>54</v>
      </c>
      <c r="C33" s="57" t="s">
        <v>75</v>
      </c>
      <c r="D33" s="29">
        <f t="shared" si="1"/>
        <v>-5</v>
      </c>
      <c r="E33" s="32">
        <f>E34</f>
        <v>-5</v>
      </c>
    </row>
    <row r="34" spans="1:5" s="17" customFormat="1" ht="18.75" customHeight="1">
      <c r="A34" s="1"/>
      <c r="B34" s="27" t="s">
        <v>22</v>
      </c>
      <c r="C34" s="20"/>
      <c r="D34" s="29">
        <f t="shared" si="1"/>
        <v>-5</v>
      </c>
      <c r="E34" s="30">
        <f>E35</f>
        <v>-5</v>
      </c>
    </row>
    <row r="35" spans="1:5" s="17" customFormat="1" ht="27" customHeight="1">
      <c r="A35" s="1"/>
      <c r="B35" s="43" t="s">
        <v>43</v>
      </c>
      <c r="C35" s="2" t="s">
        <v>44</v>
      </c>
      <c r="D35" s="29">
        <f t="shared" si="1"/>
        <v>-5</v>
      </c>
      <c r="E35" s="30">
        <f>E36</f>
        <v>-5</v>
      </c>
    </row>
    <row r="36" spans="1:5" s="17" customFormat="1" ht="18.75" customHeight="1">
      <c r="A36" s="1"/>
      <c r="B36" s="43" t="s">
        <v>53</v>
      </c>
      <c r="C36" s="20"/>
      <c r="D36" s="29">
        <f t="shared" si="1"/>
        <v>-5</v>
      </c>
      <c r="E36" s="30">
        <v>-5</v>
      </c>
    </row>
    <row r="37" spans="1:5" s="17" customFormat="1" ht="18.75" customHeight="1">
      <c r="A37" s="1"/>
      <c r="B37" s="44" t="s">
        <v>55</v>
      </c>
      <c r="C37" s="57" t="s">
        <v>75</v>
      </c>
      <c r="D37" s="29">
        <f t="shared" si="1"/>
        <v>61</v>
      </c>
      <c r="E37" s="32">
        <f>E38</f>
        <v>61</v>
      </c>
    </row>
    <row r="38" spans="1:5" s="17" customFormat="1" ht="18.75" customHeight="1">
      <c r="A38" s="1"/>
      <c r="B38" s="27" t="s">
        <v>22</v>
      </c>
      <c r="C38" s="20"/>
      <c r="D38" s="29">
        <f t="shared" si="1"/>
        <v>61</v>
      </c>
      <c r="E38" s="30">
        <f>E39</f>
        <v>61</v>
      </c>
    </row>
    <row r="39" spans="1:5" s="17" customFormat="1" ht="27" customHeight="1">
      <c r="A39" s="1"/>
      <c r="B39" s="43" t="s">
        <v>43</v>
      </c>
      <c r="C39" s="2" t="s">
        <v>44</v>
      </c>
      <c r="D39" s="29">
        <f t="shared" si="1"/>
        <v>61</v>
      </c>
      <c r="E39" s="30">
        <f>E40</f>
        <v>61</v>
      </c>
    </row>
    <row r="40" spans="1:5" s="17" customFormat="1" ht="18.75" customHeight="1">
      <c r="A40" s="1"/>
      <c r="B40" s="43" t="s">
        <v>53</v>
      </c>
      <c r="C40" s="20"/>
      <c r="D40" s="29">
        <f t="shared" si="1"/>
        <v>61</v>
      </c>
      <c r="E40" s="30">
        <f>5+47+9</f>
        <v>61</v>
      </c>
    </row>
    <row r="41" spans="1:5" s="17" customFormat="1" ht="18.75" customHeight="1">
      <c r="A41" s="1"/>
      <c r="B41" s="44" t="s">
        <v>42</v>
      </c>
      <c r="C41" s="57" t="s">
        <v>75</v>
      </c>
      <c r="D41" s="29">
        <f t="shared" si="1"/>
        <v>-9</v>
      </c>
      <c r="E41" s="32">
        <f>E42</f>
        <v>-9</v>
      </c>
    </row>
    <row r="42" spans="1:5" s="17" customFormat="1" ht="18.75" customHeight="1">
      <c r="A42" s="1"/>
      <c r="B42" s="27" t="s">
        <v>22</v>
      </c>
      <c r="C42" s="20"/>
      <c r="D42" s="29">
        <f t="shared" si="1"/>
        <v>-9</v>
      </c>
      <c r="E42" s="30">
        <f>E43</f>
        <v>-9</v>
      </c>
    </row>
    <row r="43" spans="1:5" s="17" customFormat="1" ht="27" customHeight="1">
      <c r="A43" s="1"/>
      <c r="B43" s="43" t="s">
        <v>43</v>
      </c>
      <c r="C43" s="2" t="s">
        <v>44</v>
      </c>
      <c r="D43" s="29">
        <f t="shared" si="1"/>
        <v>-9</v>
      </c>
      <c r="E43" s="30">
        <f>E44+E45</f>
        <v>-9</v>
      </c>
    </row>
    <row r="44" spans="1:5" s="17" customFormat="1" ht="18.75" customHeight="1">
      <c r="A44" s="1"/>
      <c r="B44" s="43" t="s">
        <v>53</v>
      </c>
      <c r="C44" s="20"/>
      <c r="D44" s="29">
        <f t="shared" si="1"/>
        <v>-15</v>
      </c>
      <c r="E44" s="30">
        <v>-15</v>
      </c>
    </row>
    <row r="45" spans="1:5" s="17" customFormat="1" ht="18.75" customHeight="1">
      <c r="A45" s="1"/>
      <c r="B45" s="43" t="s">
        <v>35</v>
      </c>
      <c r="C45" s="20"/>
      <c r="D45" s="29">
        <f t="shared" si="1"/>
        <v>6</v>
      </c>
      <c r="E45" s="30">
        <v>6</v>
      </c>
    </row>
    <row r="46" spans="1:5" s="17" customFormat="1" ht="18.75" customHeight="1">
      <c r="A46" s="9" t="s">
        <v>15</v>
      </c>
      <c r="B46" s="12" t="s">
        <v>31</v>
      </c>
      <c r="C46" s="9" t="s">
        <v>32</v>
      </c>
      <c r="D46" s="29">
        <f t="shared" si="1"/>
        <v>219</v>
      </c>
      <c r="E46" s="29">
        <f>E47</f>
        <v>219</v>
      </c>
    </row>
    <row r="47" spans="1:5" s="17" customFormat="1" ht="27.75" customHeight="1">
      <c r="A47" s="1"/>
      <c r="B47" s="53" t="s">
        <v>64</v>
      </c>
      <c r="C47" s="7" t="s">
        <v>63</v>
      </c>
      <c r="D47" s="29">
        <f t="shared" si="0"/>
        <v>219</v>
      </c>
      <c r="E47" s="32">
        <f>E48</f>
        <v>219</v>
      </c>
    </row>
    <row r="48" spans="1:5" s="17" customFormat="1" ht="18.75" customHeight="1">
      <c r="A48" s="1"/>
      <c r="B48" s="27" t="s">
        <v>22</v>
      </c>
      <c r="C48" s="1"/>
      <c r="D48" s="29">
        <f t="shared" si="0"/>
        <v>219</v>
      </c>
      <c r="E48" s="30">
        <f>E49</f>
        <v>219</v>
      </c>
    </row>
    <row r="49" spans="1:9" s="17" customFormat="1" ht="18.75" customHeight="1">
      <c r="A49" s="1"/>
      <c r="B49" s="27" t="s">
        <v>60</v>
      </c>
      <c r="C49" s="42">
        <v>59</v>
      </c>
      <c r="D49" s="29">
        <f t="shared" si="0"/>
        <v>219</v>
      </c>
      <c r="E49" s="30">
        <f>E50</f>
        <v>219</v>
      </c>
    </row>
    <row r="50" spans="1:9" s="17" customFormat="1" ht="18.75" customHeight="1">
      <c r="A50" s="1"/>
      <c r="B50" s="16" t="s">
        <v>65</v>
      </c>
      <c r="C50" s="42" t="s">
        <v>66</v>
      </c>
      <c r="D50" s="29">
        <f t="shared" si="0"/>
        <v>219</v>
      </c>
      <c r="E50" s="30">
        <v>219</v>
      </c>
    </row>
    <row r="51" spans="1:9" s="17" customFormat="1" ht="18.75" customHeight="1">
      <c r="A51" s="9" t="s">
        <v>5</v>
      </c>
      <c r="B51" s="12" t="s">
        <v>40</v>
      </c>
      <c r="C51" s="9" t="s">
        <v>41</v>
      </c>
      <c r="D51" s="29">
        <f t="shared" si="0"/>
        <v>0</v>
      </c>
      <c r="E51" s="29">
        <f>E52</f>
        <v>0</v>
      </c>
    </row>
    <row r="52" spans="1:9" s="17" customFormat="1" ht="18.75" customHeight="1">
      <c r="A52" s="1"/>
      <c r="B52" s="52" t="s">
        <v>52</v>
      </c>
      <c r="C52" s="20" t="s">
        <v>51</v>
      </c>
      <c r="D52" s="29">
        <f t="shared" si="0"/>
        <v>0</v>
      </c>
      <c r="E52" s="32">
        <f>E53</f>
        <v>0</v>
      </c>
    </row>
    <row r="53" spans="1:9" s="17" customFormat="1" ht="18.75" customHeight="1">
      <c r="A53" s="1"/>
      <c r="B53" s="27" t="s">
        <v>22</v>
      </c>
      <c r="C53" s="1"/>
      <c r="D53" s="29">
        <f t="shared" si="0"/>
        <v>0</v>
      </c>
      <c r="E53" s="30">
        <f>E54+E55</f>
        <v>0</v>
      </c>
    </row>
    <row r="54" spans="1:9" s="17" customFormat="1" ht="18.75" customHeight="1">
      <c r="A54" s="1"/>
      <c r="B54" s="16" t="s">
        <v>47</v>
      </c>
      <c r="C54" s="4">
        <v>10</v>
      </c>
      <c r="D54" s="29">
        <f t="shared" si="0"/>
        <v>-30</v>
      </c>
      <c r="E54" s="30">
        <v>-30</v>
      </c>
    </row>
    <row r="55" spans="1:9" s="17" customFormat="1" ht="18.75" customHeight="1">
      <c r="A55" s="1"/>
      <c r="B55" s="16" t="s">
        <v>27</v>
      </c>
      <c r="C55" s="4">
        <v>20</v>
      </c>
      <c r="D55" s="29">
        <f t="shared" si="0"/>
        <v>30</v>
      </c>
      <c r="E55" s="30">
        <v>30</v>
      </c>
    </row>
    <row r="56" spans="1:9" ht="18" customHeight="1">
      <c r="A56" s="9" t="s">
        <v>23</v>
      </c>
      <c r="B56" s="50" t="s">
        <v>36</v>
      </c>
      <c r="C56" s="9" t="s">
        <v>37</v>
      </c>
      <c r="D56" s="29">
        <f t="shared" si="0"/>
        <v>614.34</v>
      </c>
      <c r="E56" s="29">
        <f t="shared" ref="E56:E57" si="2">E57</f>
        <v>614.34</v>
      </c>
    </row>
    <row r="57" spans="1:9" ht="27" customHeight="1">
      <c r="A57" s="6"/>
      <c r="B57" s="5" t="s">
        <v>38</v>
      </c>
      <c r="C57" s="7" t="s">
        <v>39</v>
      </c>
      <c r="D57" s="29">
        <f t="shared" si="0"/>
        <v>614.34</v>
      </c>
      <c r="E57" s="33">
        <f t="shared" si="2"/>
        <v>614.34</v>
      </c>
    </row>
    <row r="58" spans="1:9" ht="18" customHeight="1">
      <c r="A58" s="6"/>
      <c r="B58" s="16" t="s">
        <v>9</v>
      </c>
      <c r="C58" s="2"/>
      <c r="D58" s="29">
        <f t="shared" si="0"/>
        <v>614.34</v>
      </c>
      <c r="E58" s="28">
        <f>E59+E60+E61</f>
        <v>614.34</v>
      </c>
    </row>
    <row r="59" spans="1:9" ht="19.5" customHeight="1">
      <c r="A59" s="6"/>
      <c r="B59" s="16" t="s">
        <v>13</v>
      </c>
      <c r="C59" s="2" t="s">
        <v>14</v>
      </c>
      <c r="D59" s="29">
        <f t="shared" si="0"/>
        <v>98.56</v>
      </c>
      <c r="E59" s="28">
        <v>98.56</v>
      </c>
    </row>
    <row r="60" spans="1:9" ht="17.25" customHeight="1">
      <c r="A60" s="6"/>
      <c r="B60" s="16" t="s">
        <v>16</v>
      </c>
      <c r="C60" s="2" t="s">
        <v>17</v>
      </c>
      <c r="D60" s="29">
        <f t="shared" si="0"/>
        <v>384.37</v>
      </c>
      <c r="E60" s="28">
        <v>384.37</v>
      </c>
    </row>
    <row r="61" spans="1:9" ht="18" customHeight="1">
      <c r="A61" s="6"/>
      <c r="B61" s="3" t="s">
        <v>18</v>
      </c>
      <c r="C61" s="2" t="s">
        <v>19</v>
      </c>
      <c r="D61" s="29">
        <f t="shared" si="0"/>
        <v>131.41</v>
      </c>
      <c r="E61" s="28">
        <v>131.41</v>
      </c>
    </row>
    <row r="62" spans="1:9" ht="15" customHeight="1">
      <c r="A62" s="13"/>
      <c r="B62" s="10" t="s">
        <v>58</v>
      </c>
      <c r="C62" s="13"/>
      <c r="D62" s="29">
        <f t="shared" si="0"/>
        <v>0</v>
      </c>
      <c r="E62" s="29">
        <f>E11-E20</f>
        <v>0</v>
      </c>
      <c r="F62" s="58"/>
      <c r="G62" s="59"/>
      <c r="H62" s="59"/>
      <c r="I62" s="59"/>
    </row>
    <row r="63" spans="1:9">
      <c r="C63" s="21"/>
    </row>
    <row r="64" spans="1:9">
      <c r="C64" s="21"/>
    </row>
    <row r="65" spans="2:2">
      <c r="B65" s="54"/>
    </row>
    <row r="66" spans="2:2">
      <c r="B66" s="54"/>
    </row>
  </sheetData>
  <mergeCells count="7">
    <mergeCell ref="F62:I62"/>
    <mergeCell ref="A7:E7"/>
    <mergeCell ref="A1:D1"/>
    <mergeCell ref="C2:E2"/>
    <mergeCell ref="A3:E3"/>
    <mergeCell ref="A5:E5"/>
    <mergeCell ref="A6:E6"/>
  </mergeCells>
  <pageMargins left="1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</vt:lpstr>
      <vt:lpstr>'anexa 1 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2014-11-19T08:26:06Z</cp:lastPrinted>
  <dcterms:created xsi:type="dcterms:W3CDTF">2012-03-09T07:09:29Z</dcterms:created>
  <dcterms:modified xsi:type="dcterms:W3CDTF">2014-11-19T09:33:44Z</dcterms:modified>
</cp:coreProperties>
</file>